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 activeTab="1"/>
  </bookViews>
  <sheets>
    <sheet name="排班表" sheetId="4" r:id="rId1"/>
    <sheet name="排班合理性检验" sheetId="1" r:id="rId2"/>
    <sheet name="数据源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<sst xmlns="http://schemas.openxmlformats.org/spreadsheetml/2006/main" count="50" uniqueCount="11">
  <si>
    <t>姓名</t>
  </si>
  <si>
    <t>测试位置</t>
  </si>
  <si>
    <t>岗位</t>
  </si>
  <si>
    <t>A</t>
  </si>
  <si>
    <t>B</t>
  </si>
  <si>
    <t>D</t>
  </si>
  <si>
    <t>C</t>
  </si>
  <si>
    <t>合计</t>
  </si>
  <si>
    <t>实际时间</t>
  </si>
  <si>
    <t>E</t>
  </si>
  <si>
    <t>F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</si>
</sst>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176" fontId="1" fillId="0" borderId="1" xfId="0" applyNumberFormat="1" applyFont="1" applyBorder="1">
      <alignment vertical="center"/>
    </xf>
    <xf numFmtId="0" fontId="1" fillId="2" borderId="1" xfId="0" applyFont="1" applyFill="1" applyBorder="1">
      <alignment vertical="center"/>
    </xf>
    <xf numFmtId="176" fontId="1" fillId="2" borderId="1" xfId="0" applyNumberFormat="1" applyFont="1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176" fontId="1" fillId="0" borderId="0" xfId="0" applyNumberFormat="1" applyFont="1">
      <alignment vertical="center"/>
    </xf>
    <xf numFmtId="0" fontId="1" fillId="0" borderId="0" xfId="0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4"/>
  <sheetViews>
    <sheetView workbookViewId="0">
      <pane xSplit="1" ySplit="1" topLeftCell="B2" activePane="bottomRight" state="frozen"/>
      <selection/>
      <selection pane="topRight"/>
      <selection pane="bottomLeft"/>
      <selection pane="bottomRight" activeCell="B6" sqref="B6"/>
    </sheetView>
  </sheetViews>
  <sheetFormatPr defaultColWidth="9" defaultRowHeight="13.5"/>
  <cols>
    <col min="1" max="1" width="7.24778761061947" customWidth="1"/>
    <col min="3" max="3" width="6.75221238938053" customWidth="1"/>
    <col min="4" max="32" width="4.6283185840708" customWidth="1"/>
    <col min="33" max="33" width="5" customWidth="1"/>
    <col min="34" max="34" width="4.3716814159292" customWidth="1"/>
  </cols>
  <sheetData>
    <row r="1" s="1" customFormat="1" spans="1:34">
      <c r="A1" s="5" t="s">
        <v>0</v>
      </c>
      <c r="B1" s="5" t="s">
        <v>1</v>
      </c>
      <c r="C1" s="5" t="s">
        <v>2</v>
      </c>
      <c r="D1" s="6">
        <v>1</v>
      </c>
      <c r="E1" s="6">
        <v>2</v>
      </c>
      <c r="F1" s="6">
        <v>3</v>
      </c>
      <c r="G1" s="6">
        <v>4</v>
      </c>
      <c r="H1" s="6">
        <v>5</v>
      </c>
      <c r="I1" s="6">
        <v>6</v>
      </c>
      <c r="J1" s="6">
        <v>7</v>
      </c>
      <c r="K1" s="6">
        <v>8</v>
      </c>
      <c r="L1" s="6">
        <v>9</v>
      </c>
      <c r="M1" s="6">
        <v>10</v>
      </c>
      <c r="N1" s="6">
        <v>11</v>
      </c>
      <c r="O1" s="6">
        <v>12</v>
      </c>
      <c r="P1" s="6">
        <v>13</v>
      </c>
      <c r="Q1" s="6">
        <v>14</v>
      </c>
      <c r="R1" s="6">
        <v>15</v>
      </c>
      <c r="S1" s="6">
        <v>16</v>
      </c>
      <c r="T1" s="6">
        <v>17</v>
      </c>
      <c r="U1" s="6">
        <v>18</v>
      </c>
      <c r="V1" s="6">
        <v>19</v>
      </c>
      <c r="W1" s="6">
        <v>20</v>
      </c>
      <c r="X1" s="6">
        <v>21</v>
      </c>
      <c r="Y1" s="6">
        <v>22</v>
      </c>
      <c r="Z1" s="6">
        <v>23</v>
      </c>
      <c r="AA1" s="6">
        <v>24</v>
      </c>
      <c r="AB1" s="6">
        <v>25</v>
      </c>
      <c r="AC1" s="6">
        <v>26</v>
      </c>
      <c r="AD1" s="6">
        <v>27</v>
      </c>
      <c r="AE1" s="6">
        <v>28</v>
      </c>
      <c r="AF1" s="6">
        <v>29</v>
      </c>
      <c r="AG1" s="6">
        <v>30</v>
      </c>
      <c r="AH1" s="6">
        <v>31</v>
      </c>
    </row>
    <row r="2" s="11" customFormat="1" spans="1:34">
      <c r="A2" s="7">
        <v>11</v>
      </c>
      <c r="B2" s="14" t="s">
        <v>3</v>
      </c>
      <c r="C2" s="7"/>
      <c r="D2" s="9" t="s">
        <v>3</v>
      </c>
      <c r="E2" s="9" t="s">
        <v>4</v>
      </c>
      <c r="F2" s="9" t="s">
        <v>3</v>
      </c>
      <c r="G2" s="9" t="s">
        <v>4</v>
      </c>
      <c r="H2" s="9" t="s">
        <v>3</v>
      </c>
      <c r="I2" s="9" t="s">
        <v>4</v>
      </c>
      <c r="J2" s="9" t="s">
        <v>3</v>
      </c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7"/>
      <c r="AH2" s="7"/>
    </row>
    <row r="3" s="11" customFormat="1" spans="1:34">
      <c r="A3" s="7">
        <v>22</v>
      </c>
      <c r="B3" s="14" t="s">
        <v>5</v>
      </c>
      <c r="C3" s="7"/>
      <c r="D3" s="9" t="s">
        <v>4</v>
      </c>
      <c r="E3" s="9" t="s">
        <v>4</v>
      </c>
      <c r="F3" s="9" t="s">
        <v>5</v>
      </c>
      <c r="G3" s="9" t="s">
        <v>4</v>
      </c>
      <c r="H3" s="9" t="s">
        <v>4</v>
      </c>
      <c r="I3" s="9" t="s">
        <v>5</v>
      </c>
      <c r="J3" s="9" t="s">
        <v>5</v>
      </c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7"/>
      <c r="AH3" s="7"/>
    </row>
    <row r="4" s="11" customFormat="1" spans="1:34">
      <c r="A4" s="7">
        <v>33</v>
      </c>
      <c r="B4" s="14" t="s">
        <v>6</v>
      </c>
      <c r="C4" s="7"/>
      <c r="D4" s="9" t="s">
        <v>6</v>
      </c>
      <c r="E4" s="9" t="s">
        <v>5</v>
      </c>
      <c r="F4" s="9" t="s">
        <v>6</v>
      </c>
      <c r="G4" s="9" t="s">
        <v>5</v>
      </c>
      <c r="H4" s="9" t="s">
        <v>6</v>
      </c>
      <c r="I4" s="9"/>
      <c r="J4" s="9" t="s">
        <v>6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7"/>
      <c r="AH4" s="7"/>
    </row>
    <row r="5" s="11" customFormat="1" spans="1:34">
      <c r="A5" s="7">
        <v>44</v>
      </c>
      <c r="B5" s="14" t="s">
        <v>4</v>
      </c>
      <c r="C5" s="7"/>
      <c r="D5" s="9" t="s">
        <v>4</v>
      </c>
      <c r="E5" s="9" t="s">
        <v>3</v>
      </c>
      <c r="F5" s="9" t="s">
        <v>4</v>
      </c>
      <c r="G5" s="9" t="s">
        <v>3</v>
      </c>
      <c r="H5" s="9" t="s">
        <v>4</v>
      </c>
      <c r="I5" s="9" t="s">
        <v>3</v>
      </c>
      <c r="J5" s="9" t="s">
        <v>4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7"/>
      <c r="AH5" s="7"/>
    </row>
    <row r="6" s="11" customFormat="1" spans="1:34">
      <c r="A6" s="7">
        <v>55</v>
      </c>
      <c r="B6" s="14"/>
      <c r="C6" s="7"/>
      <c r="D6" s="9" t="s">
        <v>5</v>
      </c>
      <c r="E6" s="9" t="s">
        <v>3</v>
      </c>
      <c r="F6" s="9" t="s">
        <v>4</v>
      </c>
      <c r="G6" s="9" t="s">
        <v>3</v>
      </c>
      <c r="H6" s="9" t="s">
        <v>5</v>
      </c>
      <c r="I6" s="9" t="s">
        <v>3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7"/>
      <c r="AH6" s="7"/>
    </row>
    <row r="7" s="11" customFormat="1" spans="1:34">
      <c r="A7" s="7">
        <v>66</v>
      </c>
      <c r="B7" s="14"/>
      <c r="C7" s="7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7"/>
      <c r="AH7" s="7"/>
    </row>
    <row r="8" spans="1:34">
      <c r="A8" s="7"/>
      <c r="B8" s="13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</row>
    <row r="9" spans="1:34">
      <c r="A9" s="7"/>
      <c r="B9" s="13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</row>
    <row r="10" spans="1:34">
      <c r="A10" s="7"/>
      <c r="B10" s="13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</row>
    <row r="11" spans="1:34">
      <c r="A11" s="7"/>
      <c r="B11" s="13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</row>
    <row r="12" spans="1:34">
      <c r="A12" s="7"/>
      <c r="B12" s="13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</row>
    <row r="13" spans="1:34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</row>
    <row r="14" spans="1:34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</row>
    <row r="15" spans="1:34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</row>
    <row r="16" spans="1:34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</row>
    <row r="17" spans="1:34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</row>
    <row r="18" spans="1:34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</row>
    <row r="19" spans="1:34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</row>
    <row r="20" spans="1:34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</row>
    <row r="21" spans="1:34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</row>
    <row r="22" spans="1:34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4"/>
  <sheetViews>
    <sheetView tabSelected="1" workbookViewId="0">
      <selection activeCell="M20" sqref="M20"/>
    </sheetView>
  </sheetViews>
  <sheetFormatPr defaultColWidth="9" defaultRowHeight="13.5"/>
  <cols>
    <col min="1" max="1" width="6.3716814159292" style="1" customWidth="1"/>
    <col min="2" max="2" width="4.24778761061947" style="12" customWidth="1"/>
    <col min="3" max="3" width="6" style="1" customWidth="1"/>
    <col min="4" max="7" width="4.6283185840708" style="1" customWidth="1"/>
    <col min="8" max="19" width="5.50442477876106" style="1" customWidth="1"/>
    <col min="20" max="31" width="4.6283185840708" style="1" customWidth="1"/>
    <col min="32" max="16384" width="9" style="1"/>
  </cols>
  <sheetData>
    <row r="1" spans="1:31">
      <c r="A1" s="5" t="s">
        <v>0</v>
      </c>
      <c r="B1" s="13"/>
      <c r="C1" s="6">
        <v>745</v>
      </c>
      <c r="D1" s="6">
        <v>800</v>
      </c>
      <c r="E1" s="6">
        <v>830</v>
      </c>
      <c r="F1" s="6">
        <v>900</v>
      </c>
      <c r="G1" s="6">
        <v>930</v>
      </c>
      <c r="H1" s="6">
        <v>1000</v>
      </c>
      <c r="I1" s="6">
        <v>1030</v>
      </c>
      <c r="J1" s="6">
        <v>1100</v>
      </c>
      <c r="K1" s="6">
        <v>1130</v>
      </c>
      <c r="L1" s="6">
        <v>1200</v>
      </c>
      <c r="M1" s="6">
        <v>1230</v>
      </c>
      <c r="N1" s="6">
        <v>1300</v>
      </c>
      <c r="O1" s="6">
        <v>1330</v>
      </c>
      <c r="P1" s="6">
        <v>1400</v>
      </c>
      <c r="Q1" s="6">
        <v>1430</v>
      </c>
      <c r="R1" s="6">
        <v>1500</v>
      </c>
      <c r="S1" s="6">
        <v>1530</v>
      </c>
      <c r="T1" s="6">
        <v>1600</v>
      </c>
      <c r="U1" s="6">
        <v>1630</v>
      </c>
      <c r="V1" s="6">
        <v>1700</v>
      </c>
      <c r="W1" s="6">
        <v>1730</v>
      </c>
      <c r="X1" s="6">
        <v>1800</v>
      </c>
      <c r="Y1" s="6">
        <v>1830</v>
      </c>
      <c r="Z1" s="6">
        <v>1900</v>
      </c>
      <c r="AA1" s="6">
        <v>1930</v>
      </c>
      <c r="AB1" s="6">
        <v>2000</v>
      </c>
      <c r="AC1" s="6">
        <v>2030</v>
      </c>
      <c r="AD1" s="6">
        <v>2100</v>
      </c>
      <c r="AE1" s="6">
        <v>2130</v>
      </c>
    </row>
    <row r="2" s="11" customFormat="1" spans="1:31">
      <c r="A2" s="7">
        <f>排班表!A2</f>
        <v>11</v>
      </c>
      <c r="B2" s="14" t="str">
        <f>排班表!B2</f>
        <v>A</v>
      </c>
      <c r="C2" s="9" cm="1">
        <f t="array" ref="C2:AE2">_xlfn._xlws.FILTER(数据源!$C$2:$AE$7,数据源!$B$2:$B$7=B2,0)</f>
        <v>0</v>
      </c>
      <c r="D2" s="9">
        <v>1</v>
      </c>
      <c r="E2" s="9">
        <v>1</v>
      </c>
      <c r="F2" s="9">
        <v>1</v>
      </c>
      <c r="G2" s="9">
        <v>1</v>
      </c>
      <c r="H2" s="9">
        <v>1</v>
      </c>
      <c r="I2" s="9">
        <v>1</v>
      </c>
      <c r="J2" s="9">
        <v>1</v>
      </c>
      <c r="K2" s="9">
        <v>1</v>
      </c>
      <c r="L2" s="9">
        <v>1</v>
      </c>
      <c r="M2" s="9">
        <v>0</v>
      </c>
      <c r="N2" s="9">
        <v>0</v>
      </c>
      <c r="O2" s="9">
        <v>0</v>
      </c>
      <c r="P2" s="9">
        <v>0</v>
      </c>
      <c r="Q2" s="9">
        <v>0</v>
      </c>
      <c r="R2" s="9">
        <v>0</v>
      </c>
      <c r="S2" s="9">
        <v>0</v>
      </c>
      <c r="T2" s="9">
        <v>0</v>
      </c>
      <c r="U2" s="9">
        <v>0</v>
      </c>
      <c r="V2" s="9">
        <v>0</v>
      </c>
      <c r="W2" s="9">
        <v>1</v>
      </c>
      <c r="X2" s="9">
        <v>1</v>
      </c>
      <c r="Y2" s="9">
        <v>1</v>
      </c>
      <c r="Z2" s="9">
        <v>1</v>
      </c>
      <c r="AA2" s="9">
        <v>1</v>
      </c>
      <c r="AB2" s="9">
        <v>1</v>
      </c>
      <c r="AC2" s="9">
        <v>1</v>
      </c>
      <c r="AD2" s="9">
        <v>1</v>
      </c>
      <c r="AE2" s="9">
        <v>1</v>
      </c>
    </row>
    <row r="3" s="11" customFormat="1" spans="1:31">
      <c r="A3" s="7">
        <f>排班表!A3</f>
        <v>22</v>
      </c>
      <c r="B3" s="14" t="str">
        <f>排班表!B3</f>
        <v>D</v>
      </c>
      <c r="C3" s="9" cm="1">
        <f t="array" ref="C3:AE3">_xlfn._xlws.FILTER(数据源!$C$2:$AE$7,数据源!$B$2:$B$7=B3,0)</f>
        <v>0</v>
      </c>
      <c r="D3" s="9">
        <v>0</v>
      </c>
      <c r="E3" s="9">
        <v>1</v>
      </c>
      <c r="F3" s="9">
        <v>1</v>
      </c>
      <c r="G3" s="9">
        <v>1</v>
      </c>
      <c r="H3" s="9">
        <v>1</v>
      </c>
      <c r="I3" s="9">
        <v>1</v>
      </c>
      <c r="J3" s="9">
        <v>0</v>
      </c>
      <c r="K3" s="9">
        <v>0</v>
      </c>
      <c r="L3" s="9">
        <v>1</v>
      </c>
      <c r="M3" s="9">
        <v>1</v>
      </c>
      <c r="N3" s="9">
        <v>1</v>
      </c>
      <c r="O3" s="9">
        <v>1</v>
      </c>
      <c r="P3" s="9">
        <v>1</v>
      </c>
      <c r="Q3" s="9">
        <v>1</v>
      </c>
      <c r="R3" s="9">
        <v>1</v>
      </c>
      <c r="S3" s="9">
        <v>1</v>
      </c>
      <c r="T3" s="9">
        <v>1</v>
      </c>
      <c r="U3" s="9">
        <v>1</v>
      </c>
      <c r="V3" s="9">
        <v>1</v>
      </c>
      <c r="W3" s="9">
        <v>1</v>
      </c>
      <c r="X3" s="9">
        <v>1</v>
      </c>
      <c r="Y3" s="9">
        <v>1</v>
      </c>
      <c r="Z3" s="9">
        <v>1</v>
      </c>
      <c r="AA3" s="9">
        <v>1</v>
      </c>
      <c r="AB3" s="9">
        <v>1</v>
      </c>
      <c r="AC3" s="9">
        <v>1</v>
      </c>
      <c r="AD3" s="9">
        <v>1</v>
      </c>
      <c r="AE3" s="9">
        <v>1</v>
      </c>
    </row>
    <row r="4" s="11" customFormat="1" spans="1:31">
      <c r="A4" s="7">
        <f>排班表!A4</f>
        <v>33</v>
      </c>
      <c r="B4" s="14" t="str">
        <f>排班表!B4</f>
        <v>C</v>
      </c>
      <c r="C4" s="9" cm="1">
        <f t="array" ref="C4:AE4">_xlfn._xlws.FILTER(数据源!$C$2:$AE$7,数据源!$B$2:$B$7=B4,0)</f>
        <v>0</v>
      </c>
      <c r="D4" s="9">
        <v>1</v>
      </c>
      <c r="E4" s="9">
        <v>1</v>
      </c>
      <c r="F4" s="9">
        <v>1</v>
      </c>
      <c r="G4" s="9">
        <v>1</v>
      </c>
      <c r="H4" s="9">
        <v>1</v>
      </c>
      <c r="I4" s="9">
        <v>1</v>
      </c>
      <c r="J4" s="9">
        <v>1</v>
      </c>
      <c r="K4" s="9">
        <v>1</v>
      </c>
      <c r="L4" s="9">
        <v>1</v>
      </c>
      <c r="M4" s="9">
        <v>0</v>
      </c>
      <c r="N4" s="9">
        <v>0</v>
      </c>
      <c r="O4" s="9">
        <v>0</v>
      </c>
      <c r="P4" s="9">
        <v>1</v>
      </c>
      <c r="Q4" s="9">
        <v>1</v>
      </c>
      <c r="R4" s="9">
        <v>1</v>
      </c>
      <c r="S4" s="9">
        <v>1</v>
      </c>
      <c r="T4" s="9">
        <v>1</v>
      </c>
      <c r="U4" s="9">
        <v>1</v>
      </c>
      <c r="V4" s="9">
        <v>1</v>
      </c>
      <c r="W4" s="9">
        <v>1</v>
      </c>
      <c r="X4" s="9">
        <v>1</v>
      </c>
      <c r="Y4" s="9">
        <v>1</v>
      </c>
      <c r="Z4" s="9">
        <v>1</v>
      </c>
      <c r="AA4" s="9">
        <v>1</v>
      </c>
      <c r="AB4" s="9">
        <v>1</v>
      </c>
      <c r="AC4" s="9">
        <v>1</v>
      </c>
      <c r="AD4" s="9">
        <v>1</v>
      </c>
      <c r="AE4" s="9">
        <v>1</v>
      </c>
    </row>
    <row r="5" s="11" customFormat="1" spans="1:31">
      <c r="A5" s="7">
        <f>排班表!A5</f>
        <v>44</v>
      </c>
      <c r="B5" s="14" t="str">
        <f>排班表!B5</f>
        <v>B</v>
      </c>
      <c r="C5" s="9" cm="1">
        <f t="array" ref="C5:AE5">_xlfn._xlws.FILTER(数据源!$C$2:$AE$7,数据源!$B$2:$B$7=B5,0)</f>
        <v>0</v>
      </c>
      <c r="D5" s="9">
        <v>0</v>
      </c>
      <c r="E5" s="9">
        <v>0</v>
      </c>
      <c r="F5" s="9">
        <v>0</v>
      </c>
      <c r="G5" s="9">
        <v>0</v>
      </c>
      <c r="H5" s="9">
        <v>0</v>
      </c>
      <c r="I5" s="9">
        <v>0</v>
      </c>
      <c r="J5" s="9">
        <v>0</v>
      </c>
      <c r="K5" s="9">
        <v>1</v>
      </c>
      <c r="L5" s="9">
        <v>1</v>
      </c>
      <c r="M5" s="9">
        <v>1</v>
      </c>
      <c r="N5" s="9">
        <v>1</v>
      </c>
      <c r="O5" s="9">
        <v>1</v>
      </c>
      <c r="P5" s="9">
        <v>1</v>
      </c>
      <c r="Q5" s="9">
        <v>1</v>
      </c>
      <c r="R5" s="9">
        <v>1</v>
      </c>
      <c r="S5" s="9">
        <v>1</v>
      </c>
      <c r="T5" s="9">
        <v>1</v>
      </c>
      <c r="U5" s="9">
        <v>1</v>
      </c>
      <c r="V5" s="9">
        <v>1</v>
      </c>
      <c r="W5" s="9">
        <v>1</v>
      </c>
      <c r="X5" s="9">
        <v>1</v>
      </c>
      <c r="Y5" s="9">
        <v>1</v>
      </c>
      <c r="Z5" s="9">
        <v>1</v>
      </c>
      <c r="AA5" s="9">
        <v>0</v>
      </c>
      <c r="AB5" s="9">
        <v>0</v>
      </c>
      <c r="AC5" s="9">
        <v>0</v>
      </c>
      <c r="AD5" s="9">
        <v>0</v>
      </c>
      <c r="AE5" s="9">
        <v>0</v>
      </c>
    </row>
    <row r="6" s="11" customFormat="1" spans="1:31">
      <c r="A6" s="7">
        <f>排班表!A6</f>
        <v>55</v>
      </c>
      <c r="B6" s="14">
        <f>排班表!B6</f>
        <v>0</v>
      </c>
      <c r="C6" s="9" cm="1">
        <f t="array" ref="C6">_xlfn._xlws.FILTER(数据源!$C$2:$AE$7,数据源!$B$2:$B$7=B6,0)</f>
        <v>0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="11" customFormat="1" spans="1:31">
      <c r="A7" s="7">
        <f>排班表!A7</f>
        <v>66</v>
      </c>
      <c r="B7" s="14">
        <f>排班表!B7</f>
        <v>0</v>
      </c>
      <c r="C7" s="9" cm="1">
        <f t="array" ref="C7">_xlfn._xlws.FILTER(数据源!$C$2:$AE$7,数据源!$B$2:$B$7=B7,0)</f>
        <v>0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</row>
    <row r="8" s="11" customFormat="1" spans="1:31">
      <c r="A8" s="7">
        <f>排班表!A8</f>
        <v>0</v>
      </c>
      <c r="B8" s="14">
        <f>排班表!B8</f>
        <v>0</v>
      </c>
      <c r="C8" s="9" cm="1">
        <f t="array" ref="C8">_xlfn._xlws.FILTER(数据源!$C$2:$AE$7,数据源!$B$2:$B$7=B8,0)</f>
        <v>0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</row>
    <row r="9" s="11" customFormat="1" spans="1:31">
      <c r="A9" s="7">
        <f>排班表!A9</f>
        <v>0</v>
      </c>
      <c r="B9" s="14">
        <f>排班表!B9</f>
        <v>0</v>
      </c>
      <c r="C9" s="9" cm="1">
        <f t="array" ref="C9">_xlfn._xlws.FILTER(数据源!$C$2:$AE$7,数据源!$B$2:$B$7=B9,0)</f>
        <v>0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</row>
    <row r="10" s="11" customFormat="1" spans="1:31">
      <c r="A10" s="7">
        <f>排班表!A10</f>
        <v>0</v>
      </c>
      <c r="B10" s="14">
        <f>排班表!B10</f>
        <v>0</v>
      </c>
      <c r="C10" s="9" cm="1">
        <f t="array" ref="C10">_xlfn._xlws.FILTER(数据源!$C$2:$AE$7,数据源!$B$2:$B$7=B10,0)</f>
        <v>0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</row>
    <row r="11" s="11" customFormat="1" spans="1:31">
      <c r="A11" s="7">
        <f>排班表!A11</f>
        <v>0</v>
      </c>
      <c r="B11" s="14">
        <f>排班表!B11</f>
        <v>0</v>
      </c>
      <c r="C11" s="9" cm="1">
        <f t="array" ref="C11">_xlfn._xlws.FILTER(数据源!$C$2:$AE$7,数据源!$B$2:$B$7=B11,0)</f>
        <v>0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</row>
    <row r="12" s="11" customFormat="1" spans="1:31">
      <c r="A12" s="7">
        <f>排班表!A12</f>
        <v>0</v>
      </c>
      <c r="B12" s="14">
        <f>排班表!B12</f>
        <v>0</v>
      </c>
      <c r="C12" s="9" cm="1">
        <f t="array" ref="C12">_xlfn._xlws.FILTER(数据源!$C$2:$AE$7,数据源!$B$2:$B$7=B12,0)</f>
        <v>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</row>
    <row r="13" s="11" customFormat="1" spans="1:31">
      <c r="A13" s="7"/>
      <c r="B13" s="13"/>
      <c r="C13" s="9">
        <f>SUM(C2:C7)</f>
        <v>0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</row>
    <row r="14" spans="4:31">
      <c r="D14" s="11">
        <f>SUM(D2:D13)</f>
        <v>2</v>
      </c>
      <c r="E14" s="11">
        <f t="shared" ref="E14:AE14" si="0">SUM(E2:E13)</f>
        <v>3</v>
      </c>
      <c r="F14" s="11">
        <f t="shared" si="0"/>
        <v>3</v>
      </c>
      <c r="G14" s="11">
        <f t="shared" si="0"/>
        <v>3</v>
      </c>
      <c r="H14" s="11">
        <f t="shared" si="0"/>
        <v>3</v>
      </c>
      <c r="I14" s="11">
        <f t="shared" si="0"/>
        <v>3</v>
      </c>
      <c r="J14" s="11">
        <f t="shared" si="0"/>
        <v>2</v>
      </c>
      <c r="K14" s="11">
        <f t="shared" si="0"/>
        <v>3</v>
      </c>
      <c r="L14" s="11">
        <f t="shared" si="0"/>
        <v>4</v>
      </c>
      <c r="M14" s="11">
        <f t="shared" si="0"/>
        <v>2</v>
      </c>
      <c r="N14" s="11">
        <f t="shared" si="0"/>
        <v>2</v>
      </c>
      <c r="O14" s="11">
        <f t="shared" si="0"/>
        <v>2</v>
      </c>
      <c r="P14" s="11">
        <f t="shared" si="0"/>
        <v>3</v>
      </c>
      <c r="Q14" s="11">
        <f t="shared" si="0"/>
        <v>3</v>
      </c>
      <c r="R14" s="11">
        <f t="shared" si="0"/>
        <v>3</v>
      </c>
      <c r="S14" s="11">
        <f t="shared" si="0"/>
        <v>3</v>
      </c>
      <c r="T14" s="11">
        <f t="shared" si="0"/>
        <v>3</v>
      </c>
      <c r="U14" s="11">
        <f t="shared" si="0"/>
        <v>3</v>
      </c>
      <c r="V14" s="11">
        <f t="shared" si="0"/>
        <v>3</v>
      </c>
      <c r="W14" s="11">
        <f t="shared" si="0"/>
        <v>4</v>
      </c>
      <c r="X14" s="11">
        <f t="shared" si="0"/>
        <v>4</v>
      </c>
      <c r="Y14" s="11">
        <f t="shared" si="0"/>
        <v>4</v>
      </c>
      <c r="Z14" s="11">
        <f t="shared" si="0"/>
        <v>4</v>
      </c>
      <c r="AA14" s="11">
        <f t="shared" si="0"/>
        <v>3</v>
      </c>
      <c r="AB14" s="11">
        <f t="shared" si="0"/>
        <v>3</v>
      </c>
      <c r="AC14" s="11">
        <f t="shared" si="0"/>
        <v>3</v>
      </c>
      <c r="AD14" s="11">
        <f t="shared" si="0"/>
        <v>3</v>
      </c>
      <c r="AE14" s="11">
        <f t="shared" si="0"/>
        <v>3</v>
      </c>
    </row>
  </sheetData>
  <conditionalFormatting sqref="Q16"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{e6d3d49d-bb62-42b9-9ac6-51adfb915827}</x14:id>
        </ext>
      </extLst>
    </cfRule>
    <cfRule type="cellIs" dxfId="0" priority="3" operator="equal">
      <formula>1</formula>
    </cfRule>
  </conditionalFormatting>
  <conditionalFormatting sqref="C$1:AE$1048576">
    <cfRule type="cellIs" dxfId="1" priority="1" operator="equal">
      <formula>1</formula>
    </cfRule>
  </conditionalFormatting>
  <pageMargins left="0.22" right="0.19" top="0.748031496062992" bottom="0.748031496062992" header="0.31496062992126" footer="0.31496062992126"/>
  <pageSetup paperSize="9" orientation="landscape" horizontalDpi="200" verticalDpi="300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6d3d49d-bb62-42b9-9ac6-51adfb915827}">
            <x14:dataBar minLength="10" maxLength="90" negativeBarColorSameAsPositive="1" axisPosition="none">
              <x14:cfvo type="min"/>
              <x14:cfvo type="max"/>
              <x14:axisColor indexed="65"/>
            </x14:dataBar>
          </x14:cfRule>
          <xm:sqref>Q16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8"/>
  <sheetViews>
    <sheetView workbookViewId="0">
      <selection activeCell="O4" sqref="O4"/>
    </sheetView>
  </sheetViews>
  <sheetFormatPr defaultColWidth="4.6283185840708" defaultRowHeight="13.5" outlineLevelRow="7"/>
  <cols>
    <col min="32" max="32" width="4.6283185840708" style="3" customWidth="1"/>
    <col min="33" max="33" width="9.12389380530973" style="4" customWidth="1"/>
  </cols>
  <sheetData>
    <row r="1" s="1" customFormat="1" spans="1:33">
      <c r="A1" s="5" t="s">
        <v>0</v>
      </c>
      <c r="B1" s="5"/>
      <c r="C1" s="6">
        <v>745</v>
      </c>
      <c r="D1" s="6">
        <v>800</v>
      </c>
      <c r="E1" s="6">
        <v>830</v>
      </c>
      <c r="F1" s="6">
        <v>900</v>
      </c>
      <c r="G1" s="6">
        <v>930</v>
      </c>
      <c r="H1" s="6">
        <v>1000</v>
      </c>
      <c r="I1" s="6">
        <v>1030</v>
      </c>
      <c r="J1" s="6">
        <v>1100</v>
      </c>
      <c r="K1" s="6">
        <v>1130</v>
      </c>
      <c r="L1" s="6">
        <v>1200</v>
      </c>
      <c r="M1" s="6">
        <v>1230</v>
      </c>
      <c r="N1" s="6">
        <v>1300</v>
      </c>
      <c r="O1" s="6">
        <v>1330</v>
      </c>
      <c r="P1" s="6">
        <v>1400</v>
      </c>
      <c r="Q1" s="6">
        <v>1430</v>
      </c>
      <c r="R1" s="6">
        <v>1500</v>
      </c>
      <c r="S1" s="6">
        <v>1530</v>
      </c>
      <c r="T1" s="6">
        <v>1600</v>
      </c>
      <c r="U1" s="6">
        <v>1630</v>
      </c>
      <c r="V1" s="6">
        <v>1700</v>
      </c>
      <c r="W1" s="6">
        <v>1730</v>
      </c>
      <c r="X1" s="6">
        <v>1800</v>
      </c>
      <c r="Y1" s="6">
        <v>1830</v>
      </c>
      <c r="Z1" s="6">
        <v>1900</v>
      </c>
      <c r="AA1" s="6">
        <v>1930</v>
      </c>
      <c r="AB1" s="6">
        <v>2000</v>
      </c>
      <c r="AC1" s="6">
        <v>2030</v>
      </c>
      <c r="AD1" s="6">
        <v>2100</v>
      </c>
      <c r="AE1" s="6">
        <v>2130</v>
      </c>
      <c r="AF1" s="8" t="s">
        <v>7</v>
      </c>
      <c r="AG1" s="5" t="s">
        <v>8</v>
      </c>
    </row>
    <row r="2" s="1" customFormat="1" spans="1:33">
      <c r="A2" s="7">
        <v>1</v>
      </c>
      <c r="B2" s="5" t="s">
        <v>3</v>
      </c>
      <c r="C2" s="8"/>
      <c r="D2" s="8">
        <v>1</v>
      </c>
      <c r="E2" s="8">
        <v>1</v>
      </c>
      <c r="F2" s="8">
        <v>1</v>
      </c>
      <c r="G2" s="8">
        <v>1</v>
      </c>
      <c r="H2" s="8">
        <v>1</v>
      </c>
      <c r="I2" s="8">
        <v>1</v>
      </c>
      <c r="J2" s="8">
        <v>1</v>
      </c>
      <c r="K2" s="8">
        <v>1</v>
      </c>
      <c r="L2" s="8">
        <v>1</v>
      </c>
      <c r="M2" s="8"/>
      <c r="N2" s="8"/>
      <c r="O2" s="8"/>
      <c r="P2" s="8"/>
      <c r="Q2" s="8"/>
      <c r="R2" s="8"/>
      <c r="S2" s="8"/>
      <c r="T2" s="8"/>
      <c r="U2" s="8"/>
      <c r="V2" s="8"/>
      <c r="W2" s="8">
        <v>1</v>
      </c>
      <c r="X2" s="8">
        <v>1</v>
      </c>
      <c r="Y2" s="8">
        <v>1</v>
      </c>
      <c r="Z2" s="8">
        <v>1</v>
      </c>
      <c r="AA2" s="8">
        <v>1</v>
      </c>
      <c r="AB2" s="8">
        <v>1</v>
      </c>
      <c r="AC2" s="8">
        <v>1</v>
      </c>
      <c r="AD2" s="8">
        <v>1</v>
      </c>
      <c r="AE2" s="8">
        <v>1</v>
      </c>
      <c r="AF2" s="8">
        <f t="shared" ref="AF2:AF7" si="0">(C2+D2+E2+F2+G2+H2+I2+J2+K2+L2+M2+N2+O2+P2+Q2+R2+S2+T2+U2+V2+W2+X2+Y2+Z2+AA2+AB2+AC2+AD2+AE2)/2</f>
        <v>9</v>
      </c>
      <c r="AG2" s="5">
        <f>IF(B2="A",AF2-1)+IF(B2="B",AF2-0.5)+IF(B2="C",AF2-1.5)+IF(B2="D",AF2-1.5)</f>
        <v>8</v>
      </c>
    </row>
    <row r="3" s="1" customFormat="1" spans="1:33">
      <c r="A3" s="7">
        <v>2</v>
      </c>
      <c r="B3" s="5" t="s">
        <v>4</v>
      </c>
      <c r="C3" s="8"/>
      <c r="D3" s="8"/>
      <c r="E3" s="8"/>
      <c r="F3" s="8"/>
      <c r="G3" s="8"/>
      <c r="H3" s="8"/>
      <c r="I3" s="8"/>
      <c r="J3" s="8"/>
      <c r="K3" s="8">
        <v>1</v>
      </c>
      <c r="L3" s="8">
        <v>1</v>
      </c>
      <c r="M3" s="8">
        <v>1</v>
      </c>
      <c r="N3" s="8">
        <v>1</v>
      </c>
      <c r="O3" s="8">
        <v>1</v>
      </c>
      <c r="P3" s="8">
        <v>1</v>
      </c>
      <c r="Q3" s="8">
        <v>1</v>
      </c>
      <c r="R3" s="8">
        <v>1</v>
      </c>
      <c r="S3" s="8">
        <v>1</v>
      </c>
      <c r="T3" s="8">
        <v>1</v>
      </c>
      <c r="U3" s="8">
        <v>1</v>
      </c>
      <c r="V3" s="8">
        <v>1</v>
      </c>
      <c r="W3" s="8">
        <v>1</v>
      </c>
      <c r="X3" s="8">
        <v>1</v>
      </c>
      <c r="Y3" s="8">
        <v>1</v>
      </c>
      <c r="Z3" s="8">
        <v>1</v>
      </c>
      <c r="AA3" s="8"/>
      <c r="AB3" s="8"/>
      <c r="AC3" s="8"/>
      <c r="AD3" s="8"/>
      <c r="AE3" s="8"/>
      <c r="AF3" s="8">
        <f t="shared" si="0"/>
        <v>8</v>
      </c>
      <c r="AG3" s="5">
        <f t="shared" ref="AG3:AG7" si="1">IF(B3="A",AF3-1)+IF(B3="B",AF3-0.5)+IF(B3="C",AF3-1.5)+IF(B3="D",AF3-1.5)</f>
        <v>7.5</v>
      </c>
    </row>
    <row r="4" s="2" customFormat="1" spans="1:33">
      <c r="A4" s="9">
        <v>3</v>
      </c>
      <c r="B4" s="10" t="s">
        <v>6</v>
      </c>
      <c r="C4" s="8"/>
      <c r="D4" s="8">
        <v>1</v>
      </c>
      <c r="E4" s="8">
        <v>1</v>
      </c>
      <c r="F4" s="8">
        <v>1</v>
      </c>
      <c r="G4" s="8">
        <v>1</v>
      </c>
      <c r="H4" s="8">
        <v>1</v>
      </c>
      <c r="I4" s="8">
        <v>1</v>
      </c>
      <c r="J4" s="8">
        <v>1</v>
      </c>
      <c r="K4" s="8">
        <v>1</v>
      </c>
      <c r="L4" s="8">
        <v>1</v>
      </c>
      <c r="M4" s="8"/>
      <c r="N4" s="8"/>
      <c r="O4" s="8"/>
      <c r="P4" s="8">
        <v>1</v>
      </c>
      <c r="Q4" s="8">
        <v>1</v>
      </c>
      <c r="R4" s="8">
        <v>1</v>
      </c>
      <c r="S4" s="8">
        <v>1</v>
      </c>
      <c r="T4" s="8">
        <v>1</v>
      </c>
      <c r="U4" s="8">
        <v>1</v>
      </c>
      <c r="V4" s="8">
        <v>1</v>
      </c>
      <c r="W4" s="8">
        <v>1</v>
      </c>
      <c r="X4" s="8">
        <v>1</v>
      </c>
      <c r="Y4" s="8">
        <v>1</v>
      </c>
      <c r="Z4" s="8">
        <v>1</v>
      </c>
      <c r="AA4" s="8">
        <v>1</v>
      </c>
      <c r="AB4" s="8">
        <v>1</v>
      </c>
      <c r="AC4" s="8">
        <v>1</v>
      </c>
      <c r="AD4" s="8">
        <v>1</v>
      </c>
      <c r="AE4" s="8">
        <v>1</v>
      </c>
      <c r="AF4" s="8">
        <f t="shared" si="0"/>
        <v>12.5</v>
      </c>
      <c r="AG4" s="5">
        <f t="shared" si="1"/>
        <v>11</v>
      </c>
    </row>
    <row r="5" s="2" customFormat="1" spans="1:33">
      <c r="A5" s="9">
        <v>4</v>
      </c>
      <c r="B5" s="10" t="s">
        <v>5</v>
      </c>
      <c r="C5" s="8"/>
      <c r="D5" s="8"/>
      <c r="E5" s="8">
        <v>1</v>
      </c>
      <c r="F5" s="8">
        <v>1</v>
      </c>
      <c r="G5" s="8">
        <v>1</v>
      </c>
      <c r="H5" s="8">
        <v>1</v>
      </c>
      <c r="I5" s="8">
        <v>1</v>
      </c>
      <c r="J5" s="8"/>
      <c r="K5" s="8"/>
      <c r="L5" s="8">
        <v>1</v>
      </c>
      <c r="M5" s="8">
        <v>1</v>
      </c>
      <c r="N5" s="8">
        <v>1</v>
      </c>
      <c r="O5" s="8">
        <v>1</v>
      </c>
      <c r="P5" s="8">
        <v>1</v>
      </c>
      <c r="Q5" s="8">
        <v>1</v>
      </c>
      <c r="R5" s="8">
        <v>1</v>
      </c>
      <c r="S5" s="8">
        <v>1</v>
      </c>
      <c r="T5" s="8">
        <v>1</v>
      </c>
      <c r="U5" s="8">
        <v>1</v>
      </c>
      <c r="V5" s="8">
        <v>1</v>
      </c>
      <c r="W5" s="8">
        <v>1</v>
      </c>
      <c r="X5" s="8">
        <v>1</v>
      </c>
      <c r="Y5" s="8">
        <v>1</v>
      </c>
      <c r="Z5" s="8">
        <v>1</v>
      </c>
      <c r="AA5" s="8">
        <v>1</v>
      </c>
      <c r="AB5" s="8">
        <v>1</v>
      </c>
      <c r="AC5" s="8">
        <v>1</v>
      </c>
      <c r="AD5" s="8">
        <v>1</v>
      </c>
      <c r="AE5" s="8">
        <v>1</v>
      </c>
      <c r="AF5" s="8">
        <f t="shared" si="0"/>
        <v>12.5</v>
      </c>
      <c r="AG5" s="5">
        <f t="shared" si="1"/>
        <v>11</v>
      </c>
    </row>
    <row r="6" s="1" customFormat="1" spans="1:33">
      <c r="A6" s="7">
        <v>5</v>
      </c>
      <c r="B6" s="5" t="s">
        <v>9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>
        <f t="shared" si="0"/>
        <v>0</v>
      </c>
      <c r="AG6" s="5">
        <f t="shared" si="1"/>
        <v>0</v>
      </c>
    </row>
    <row r="7" s="1" customFormat="1" spans="1:33">
      <c r="A7" s="7">
        <v>6</v>
      </c>
      <c r="B7" s="5" t="s">
        <v>10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>
        <f t="shared" si="0"/>
        <v>0</v>
      </c>
      <c r="AG7" s="5">
        <f t="shared" si="1"/>
        <v>0</v>
      </c>
    </row>
    <row r="8" spans="5:31">
      <c r="E8">
        <f>SUM(E2:E7)</f>
        <v>3</v>
      </c>
      <c r="F8">
        <f t="shared" ref="F8:AE8" si="2">SUM(F2:F7)</f>
        <v>3</v>
      </c>
      <c r="G8">
        <f t="shared" si="2"/>
        <v>3</v>
      </c>
      <c r="H8">
        <f t="shared" si="2"/>
        <v>3</v>
      </c>
      <c r="I8">
        <f t="shared" si="2"/>
        <v>3</v>
      </c>
      <c r="J8">
        <f t="shared" si="2"/>
        <v>2</v>
      </c>
      <c r="K8">
        <f t="shared" si="2"/>
        <v>3</v>
      </c>
      <c r="L8">
        <f t="shared" si="2"/>
        <v>4</v>
      </c>
      <c r="M8">
        <f t="shared" si="2"/>
        <v>2</v>
      </c>
      <c r="N8">
        <f t="shared" si="2"/>
        <v>2</v>
      </c>
      <c r="O8">
        <f t="shared" si="2"/>
        <v>2</v>
      </c>
      <c r="P8">
        <f t="shared" si="2"/>
        <v>3</v>
      </c>
      <c r="Q8">
        <f t="shared" si="2"/>
        <v>3</v>
      </c>
      <c r="R8">
        <f t="shared" si="2"/>
        <v>3</v>
      </c>
      <c r="S8">
        <f t="shared" si="2"/>
        <v>3</v>
      </c>
      <c r="T8">
        <f t="shared" si="2"/>
        <v>3</v>
      </c>
      <c r="U8">
        <f t="shared" si="2"/>
        <v>3</v>
      </c>
      <c r="V8">
        <f t="shared" si="2"/>
        <v>3</v>
      </c>
      <c r="W8">
        <f t="shared" si="2"/>
        <v>4</v>
      </c>
      <c r="X8">
        <f t="shared" si="2"/>
        <v>4</v>
      </c>
      <c r="Y8">
        <f t="shared" si="2"/>
        <v>4</v>
      </c>
      <c r="Z8">
        <f t="shared" si="2"/>
        <v>4</v>
      </c>
      <c r="AA8">
        <f t="shared" si="2"/>
        <v>3</v>
      </c>
      <c r="AB8">
        <f t="shared" si="2"/>
        <v>3</v>
      </c>
      <c r="AC8">
        <f t="shared" si="2"/>
        <v>3</v>
      </c>
      <c r="AD8">
        <f t="shared" si="2"/>
        <v>3</v>
      </c>
      <c r="AE8">
        <f t="shared" si="2"/>
        <v>3</v>
      </c>
    </row>
  </sheetData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排班表</vt:lpstr>
      <vt:lpstr>排班合理性检验</vt:lpstr>
      <vt:lpstr>数据源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倍诚优选®笨牛</cp:lastModifiedBy>
  <dcterms:created xsi:type="dcterms:W3CDTF">2006-09-13T11:21:00Z</dcterms:created>
  <dcterms:modified xsi:type="dcterms:W3CDTF">2025-08-10T03:48:54Z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2052-12.1.0.21911</vt:lpwstr>
  </property>
  <property fmtid="{D5CDD505-2E9C-101B-9397-08002B2CF9AE}" pid="3" name="ICV">
    <vt:lpwstr>A76495516B87466E97D90C9217190E62_12</vt:lpwstr>
  </property>
</Properties>
</file>